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1ER TRIMESTRE\publicado itess\INF CONTABLE\"/>
    </mc:Choice>
  </mc:AlternateContent>
  <bookViews>
    <workbookView xWindow="0" yWindow="0" windowWidth="28800" windowHeight="12435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2" i="1"/>
  <c r="C12" i="1"/>
  <c r="B12" i="1"/>
  <c r="E11" i="1"/>
  <c r="F11" i="1" s="1"/>
  <c r="F10" i="1"/>
  <c r="E10" i="1"/>
  <c r="E9" i="1"/>
  <c r="F9" i="1" s="1"/>
  <c r="E8" i="1"/>
  <c r="F8" i="1" s="1"/>
  <c r="E7" i="1"/>
  <c r="E4" i="1" s="1"/>
  <c r="F6" i="1"/>
  <c r="E6" i="1"/>
  <c r="E5" i="1"/>
  <c r="F5" i="1" s="1"/>
  <c r="D4" i="1"/>
  <c r="D3" i="1" s="1"/>
  <c r="C4" i="1"/>
  <c r="C3" i="1" s="1"/>
  <c r="B4" i="1"/>
  <c r="B3" i="1" s="1"/>
  <c r="F12" i="1" l="1"/>
  <c r="F7" i="1"/>
  <c r="F4" i="1" s="1"/>
  <c r="F3" i="1" s="1"/>
  <c r="E12" i="1"/>
  <c r="E3" i="1" s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<sst xmlns="http://schemas.openxmlformats.org/spreadsheetml/2006/main" count="31" uniqueCount="31">
  <si>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</si>
  <si>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</si>
  <si>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</si>
  <si>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</si>
  <si>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</si>
  <si>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</si>
  <si>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</si>
  <si>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</si>
  <si>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</si>
  <si>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</si>
  <si>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</si>
  <si>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</si>
  <si>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</si>
  <si>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</si>
  <si>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</si>
  <si>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</si>
  <si>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</si>
  <si>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</si>
  <si>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</si>
  <si>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</si>
  <si>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</si>
  <si>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</si>
  <si>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</si>
  <si>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</si>
  <si>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</si>
  <si>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</si>
  <si>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INSTITUTO TECNOLOGICO SUPERIOR DE SALVATIERRA
Estado Analítico del Activo
Del 1 de Enero al 31 de Marzo de 2022
(Cifras en Pesos)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</si>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</sst>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C36" sqref="C3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2" t="s">
        <v>3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</row>
    <row r="3" spans="1:6" x14ac:dyDescent="0.2">
      <c r="A3" s="4" t="s">
        <v>0</v>
      </c>
      <c r="B3" s="10">
        <f>B4+B12</f>
        <v>114116902.27</v>
      </c>
      <c r="C3" s="10">
        <f t="shared" ref="C3:F3" si="0">C4+C12</f>
        <v>32599480.809999999</v>
      </c>
      <c r="D3" s="10">
        <f t="shared" si="0"/>
        <v>33591386.159999996</v>
      </c>
      <c r="E3" s="10">
        <f t="shared" si="0"/>
        <v>113124996.91999999</v>
      </c>
      <c r="F3" s="10">
        <f t="shared" si="0"/>
        <v>-991905.35000000149</v>
      </c>
    </row>
    <row r="4" spans="1:6" x14ac:dyDescent="0.2">
      <c r="A4" s="5" t="s">
        <v>4</v>
      </c>
      <c r="B4" s="10">
        <f>SUM(B5:B11)</f>
        <v>17488982.390000001</v>
      </c>
      <c r="C4" s="10">
        <f>SUM(C5:C11)</f>
        <v>32599480.809999999</v>
      </c>
      <c r="D4" s="10">
        <f>SUM(D5:D11)</f>
        <v>32257386.16</v>
      </c>
      <c r="E4" s="10">
        <f>SUM(E5:E11)</f>
        <v>17831077.039999999</v>
      </c>
      <c r="F4" s="10">
        <f>SUM(F5:F11)</f>
        <v>342094.64999999845</v>
      </c>
    </row>
    <row r="5" spans="1:6" x14ac:dyDescent="0.2">
      <c r="A5" s="6" t="s">
        <v>5</v>
      </c>
      <c r="B5" s="11">
        <v>17446942.940000001</v>
      </c>
      <c r="C5" s="11">
        <v>16295465.67</v>
      </c>
      <c r="D5" s="11">
        <v>16042370.23</v>
      </c>
      <c r="E5" s="11">
        <f>B5+C5-D5</f>
        <v>17700038.379999999</v>
      </c>
      <c r="F5" s="11">
        <f t="shared" ref="F5:F11" si="1">E5-B5</f>
        <v>253095.43999999762</v>
      </c>
    </row>
    <row r="6" spans="1:6" x14ac:dyDescent="0.2">
      <c r="A6" s="6" t="s">
        <v>6</v>
      </c>
      <c r="B6" s="11">
        <v>40193.379999999997</v>
      </c>
      <c r="C6" s="11">
        <v>16239033.560000001</v>
      </c>
      <c r="D6" s="11">
        <v>16150033.560000001</v>
      </c>
      <c r="E6" s="11">
        <f t="shared" ref="E6:E11" si="2">B6+C6-D6</f>
        <v>129193.38000000082</v>
      </c>
      <c r="F6" s="11">
        <f t="shared" si="1"/>
        <v>89000.000000000815</v>
      </c>
    </row>
    <row r="7" spans="1:6" x14ac:dyDescent="0.2">
      <c r="A7" s="6" t="s">
        <v>7</v>
      </c>
      <c r="B7" s="11">
        <v>19.07</v>
      </c>
      <c r="C7" s="11">
        <v>64981.58</v>
      </c>
      <c r="D7" s="11">
        <v>64982.37</v>
      </c>
      <c r="E7" s="11">
        <f t="shared" si="2"/>
        <v>18.279999999998836</v>
      </c>
      <c r="F7" s="11">
        <f t="shared" si="1"/>
        <v>-0.79000000000116444</v>
      </c>
    </row>
    <row r="8" spans="1:6" x14ac:dyDescent="0.2">
      <c r="A8" s="6" t="s">
        <v>1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 x14ac:dyDescent="0.2">
      <c r="A9" s="6" t="s">
        <v>2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 x14ac:dyDescent="0.2">
      <c r="A10" s="6" t="s">
        <v>8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 x14ac:dyDescent="0.2">
      <c r="A11" s="6" t="s">
        <v>9</v>
      </c>
      <c r="B11" s="11">
        <v>1827</v>
      </c>
      <c r="C11" s="11">
        <v>0</v>
      </c>
      <c r="D11" s="11">
        <v>0</v>
      </c>
      <c r="E11" s="11">
        <f t="shared" si="2"/>
        <v>1827</v>
      </c>
      <c r="F11" s="11">
        <f t="shared" si="1"/>
        <v>0</v>
      </c>
    </row>
    <row r="12" spans="1:6" x14ac:dyDescent="0.2">
      <c r="A12" s="5" t="s">
        <v>10</v>
      </c>
      <c r="B12" s="10">
        <f>SUM(B13:B21)</f>
        <v>96627919.879999995</v>
      </c>
      <c r="C12" s="10">
        <f>SUM(C13:C21)</f>
        <v>0</v>
      </c>
      <c r="D12" s="10">
        <f>SUM(D13:D21)</f>
        <v>1334000</v>
      </c>
      <c r="E12" s="10">
        <f>SUM(E13:E21)</f>
        <v>95293919.879999995</v>
      </c>
      <c r="F12" s="10">
        <f>SUM(F13:F21)</f>
        <v>-1334000</v>
      </c>
    </row>
    <row r="13" spans="1:6" x14ac:dyDescent="0.2">
      <c r="A13" s="6" t="s">
        <v>11</v>
      </c>
      <c r="B13" s="11">
        <v>0</v>
      </c>
      <c r="C13" s="11">
        <v>0</v>
      </c>
      <c r="D13" s="11">
        <v>0</v>
      </c>
      <c r="E13" s="11">
        <f>B13+C13-D13</f>
        <v>0</v>
      </c>
      <c r="F13" s="11">
        <f t="shared" ref="F13:F21" si="3">E13-B13</f>
        <v>0</v>
      </c>
    </row>
    <row r="14" spans="1:6" x14ac:dyDescent="0.2">
      <c r="A14" s="6" t="s">
        <v>12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 x14ac:dyDescent="0.2">
      <c r="A15" s="6" t="s">
        <v>13</v>
      </c>
      <c r="B15" s="12">
        <v>81008785.689999998</v>
      </c>
      <c r="C15" s="12">
        <v>0</v>
      </c>
      <c r="D15" s="12">
        <v>0</v>
      </c>
      <c r="E15" s="12">
        <f t="shared" si="4"/>
        <v>81008785.689999998</v>
      </c>
      <c r="F15" s="12">
        <f t="shared" si="3"/>
        <v>0</v>
      </c>
    </row>
    <row r="16" spans="1:6" x14ac:dyDescent="0.2">
      <c r="A16" s="6" t="s">
        <v>14</v>
      </c>
      <c r="B16" s="11">
        <v>37054025.82</v>
      </c>
      <c r="C16" s="11">
        <v>0</v>
      </c>
      <c r="D16" s="11">
        <v>1334000</v>
      </c>
      <c r="E16" s="11">
        <f t="shared" si="4"/>
        <v>35720025.82</v>
      </c>
      <c r="F16" s="11">
        <f t="shared" si="3"/>
        <v>-1334000</v>
      </c>
    </row>
    <row r="17" spans="1:6" x14ac:dyDescent="0.2">
      <c r="A17" s="6" t="s">
        <v>15</v>
      </c>
      <c r="B17" s="11">
        <v>2851.04</v>
      </c>
      <c r="C17" s="11">
        <v>0</v>
      </c>
      <c r="D17" s="11">
        <v>0</v>
      </c>
      <c r="E17" s="11">
        <f t="shared" si="4"/>
        <v>2851.04</v>
      </c>
      <c r="F17" s="11">
        <f t="shared" si="3"/>
        <v>0</v>
      </c>
    </row>
    <row r="18" spans="1:6" x14ac:dyDescent="0.2">
      <c r="A18" s="6" t="s">
        <v>16</v>
      </c>
      <c r="B18" s="11">
        <v>-21437742.670000002</v>
      </c>
      <c r="C18" s="11">
        <v>0</v>
      </c>
      <c r="D18" s="11">
        <v>0</v>
      </c>
      <c r="E18" s="11">
        <f t="shared" si="4"/>
        <v>-21437742.670000002</v>
      </c>
      <c r="F18" s="11">
        <f t="shared" si="3"/>
        <v>0</v>
      </c>
    </row>
    <row r="19" spans="1:6" x14ac:dyDescent="0.2">
      <c r="A19" s="6" t="s">
        <v>17</v>
      </c>
      <c r="B19" s="11">
        <v>0</v>
      </c>
      <c r="C19" s="11">
        <v>0</v>
      </c>
      <c r="D19" s="11">
        <v>0</v>
      </c>
      <c r="E19" s="11">
        <f t="shared" si="4"/>
        <v>0</v>
      </c>
      <c r="F19" s="11">
        <f t="shared" si="3"/>
        <v>0</v>
      </c>
    </row>
    <row r="20" spans="1:6" x14ac:dyDescent="0.2">
      <c r="A20" s="6" t="s">
        <v>18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 x14ac:dyDescent="0.2">
      <c r="A21" s="6" t="s">
        <v>19</v>
      </c>
      <c r="B21" s="11">
        <v>0</v>
      </c>
      <c r="C21" s="11">
        <v>0</v>
      </c>
      <c r="D21" s="11">
        <v>0</v>
      </c>
      <c r="E21" s="11">
        <f t="shared" si="4"/>
        <v>0</v>
      </c>
      <c r="F21" s="11">
        <f t="shared" si="3"/>
        <v>0</v>
      </c>
    </row>
    <row r="22" spans="1:6" ht="12" x14ac:dyDescent="0.2">
      <c r="A22" s="13" t="s">
        <v>25</v>
      </c>
    </row>
    <row r="27" spans="1:6" x14ac:dyDescent="0.2">
      <c r="A27" s="14" t="s">
        <v>27</v>
      </c>
      <c r="B27" s="15"/>
      <c r="C27" s="15"/>
      <c r="D27" s="15"/>
      <c r="E27" s="16" t="s">
        <v>28</v>
      </c>
      <c r="F27" s="15"/>
    </row>
    <row r="28" spans="1:6" x14ac:dyDescent="0.2">
      <c r="A28" s="17" t="s">
        <v>29</v>
      </c>
      <c r="B28" s="15"/>
      <c r="C28" s="15"/>
      <c r="D28" s="15"/>
      <c r="E28" s="15" t="s">
        <v>30</v>
      </c>
      <c r="F28" s="15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11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2022-04-13T22:29:02Z</cp:lastPrinted>
  <dcterms:created xsi:type="dcterms:W3CDTF">2014-02-09T04:04:15Z</dcterms:created>
  <dcterms:modified xsi:type="dcterms:W3CDTF">2022-05-06T17:19:25Z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